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E022366\Downloads\"/>
    </mc:Choice>
  </mc:AlternateContent>
  <xr:revisionPtr revIDLastSave="0" documentId="8_{6546F9EF-7063-44E7-9ABA-CBB7329C02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 to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 s="1"/>
  <c r="B14" i="1" s="1"/>
  <c r="B5" i="1"/>
  <c r="B6" i="1" s="1"/>
  <c r="B7" i="1" s="1"/>
  <c r="B16" i="1" l="1"/>
</calcChain>
</file>

<file path=xl/sharedStrings.xml><?xml version="1.0" encoding="utf-8"?>
<sst xmlns="http://schemas.openxmlformats.org/spreadsheetml/2006/main" count="13" uniqueCount="9">
  <si>
    <t xml:space="preserve">Periods starting from </t>
  </si>
  <si>
    <t xml:space="preserve">to </t>
  </si>
  <si>
    <t>Enter Medicaid Member Months</t>
  </si>
  <si>
    <t>Enter number of months in tax year</t>
  </si>
  <si>
    <t>Pro-rated</t>
  </si>
  <si>
    <t>Estimated Annual Tax</t>
  </si>
  <si>
    <t>Pro-rated Estimated Payment Due</t>
  </si>
  <si>
    <t>Enter Non Medicaid Member Months</t>
  </si>
  <si>
    <t>Total Estimated Payments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</si>
</sst>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mmm\ d\ yyyy"/>
    <numFmt numFmtId="166" formatCode="&quot;$&quot;#,##0.00"/>
  </numFmts>
  <fonts count="3" x14ac:knownFonts="1">
    <font>
      <sz val="10"/>
      <color rgb="FF000000"/>
      <name val="Arial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E699"/>
        <bgColor rgb="FFFFE699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3" fontId="1" fillId="2" borderId="0" xfId="0" applyNumberFormat="1" applyFont="1" applyFill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/>
    <xf numFmtId="164" fontId="1" fillId="0" borderId="0" xfId="0" applyNumberFormat="1" applyFont="1" applyFill="1" applyAlignment="1" applyProtection="1">
      <alignment horizontal="right"/>
    </xf>
    <xf numFmtId="165" fontId="1" fillId="0" borderId="0" xfId="0" applyNumberFormat="1" applyFont="1" applyFill="1" applyAlignment="1" applyProtection="1">
      <alignment horizontal="right"/>
    </xf>
    <xf numFmtId="3" fontId="1" fillId="0" borderId="0" xfId="0" applyNumberFormat="1" applyFont="1" applyAlignment="1" applyProtection="1">
      <alignment horizontal="right"/>
    </xf>
    <xf numFmtId="166" fontId="1" fillId="0" borderId="0" xfId="0" applyNumberFormat="1" applyFont="1" applyAlignment="1" applyProtection="1">
      <alignment horizontal="right"/>
    </xf>
    <xf numFmtId="0" fontId="2" fillId="3" borderId="0" xfId="0" applyFont="1" applyFill="1" applyAlignment="1" applyProtection="1"/>
    <xf numFmtId="166" fontId="2" fillId="3" borderId="1" xfId="0" applyNumberFormat="1" applyFont="1" applyFill="1" applyBorder="1" applyAlignment="1" applyProtection="1">
      <alignment horizontal="right"/>
    </xf>
    <xf numFmtId="0" fontId="2" fillId="0" borderId="0" xfId="0" applyFont="1" applyAlignment="1" applyProtection="1"/>
    <xf numFmtId="166" fontId="2" fillId="0" borderId="0" xfId="0" applyNumberFormat="1" applyFont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16"/>
  <sheetViews>
    <sheetView tabSelected="1" zoomScale="183" zoomScaleNormal="183" workbookViewId="0">
      <selection activeCell="D11" sqref="D11"/>
    </sheetView>
  </sheetViews>
  <sheetFormatPr defaultColWidth="12.5703125" defaultRowHeight="15.75" customHeight="1" x14ac:dyDescent="0.2"/>
  <cols>
    <col min="1" max="1" width="34.42578125" bestFit="1" customWidth="1"/>
    <col min="2" max="2" width="14.7109375" bestFit="1" customWidth="1"/>
  </cols>
  <sheetData>
    <row r="1" spans="1:2" ht="15.75" customHeight="1" x14ac:dyDescent="0.25">
      <c r="A1" s="3" t="s">
        <v>0</v>
      </c>
      <c r="B1" s="5">
        <v>44743</v>
      </c>
    </row>
    <row r="2" spans="1:2" ht="15.75" customHeight="1" x14ac:dyDescent="0.25">
      <c r="A2" s="3" t="s">
        <v>1</v>
      </c>
      <c r="B2" s="6">
        <v>45107</v>
      </c>
    </row>
    <row r="3" spans="1:2" ht="15.75" customHeight="1" x14ac:dyDescent="0.25">
      <c r="A3" s="4" t="s">
        <v>2</v>
      </c>
      <c r="B3" s="1">
        <v>100000</v>
      </c>
    </row>
    <row r="4" spans="1:2" ht="15.75" customHeight="1" x14ac:dyDescent="0.25">
      <c r="A4" s="4" t="s">
        <v>3</v>
      </c>
      <c r="B4" s="2">
        <v>1</v>
      </c>
    </row>
    <row r="5" spans="1:2" ht="15.75" customHeight="1" x14ac:dyDescent="0.25">
      <c r="A5" s="4" t="s">
        <v>4</v>
      </c>
      <c r="B5" s="7">
        <f>B3/B4*12</f>
        <v>1200000</v>
      </c>
    </row>
    <row r="6" spans="1:2" ht="15.75" customHeight="1" x14ac:dyDescent="0.25">
      <c r="A6" s="4" t="s">
        <v>5</v>
      </c>
      <c r="B6" s="8">
        <f>IF(B5&lt;250000,B5*36.26, IF(B5&lt;=500000,(9064963.74+(B5-249999)*20.72),IF(B5&gt;500000, 14244984.46+(B5-500000)*1.036)))</f>
        <v>14970184.460000001</v>
      </c>
    </row>
    <row r="7" spans="1:2" ht="15.75" customHeight="1" x14ac:dyDescent="0.25">
      <c r="A7" s="9" t="s">
        <v>6</v>
      </c>
      <c r="B7" s="10">
        <f>B6*B4/12</f>
        <v>1247515.3716666668</v>
      </c>
    </row>
    <row r="8" spans="1:2" ht="15.75" customHeight="1" x14ac:dyDescent="0.25">
      <c r="A8" s="4"/>
      <c r="B8" s="4"/>
    </row>
    <row r="9" spans="1:2" ht="15.75" customHeight="1" x14ac:dyDescent="0.25">
      <c r="A9" s="4"/>
      <c r="B9" s="4"/>
    </row>
    <row r="10" spans="1:2" ht="15.75" customHeight="1" x14ac:dyDescent="0.25">
      <c r="A10" s="4" t="s">
        <v>7</v>
      </c>
      <c r="B10" s="1">
        <v>50000</v>
      </c>
    </row>
    <row r="11" spans="1:2" ht="15.75" customHeight="1" x14ac:dyDescent="0.25">
      <c r="A11" s="4" t="s">
        <v>3</v>
      </c>
      <c r="B11" s="2">
        <v>1</v>
      </c>
    </row>
    <row r="12" spans="1:2" ht="15.75" customHeight="1" x14ac:dyDescent="0.25">
      <c r="A12" s="4" t="s">
        <v>4</v>
      </c>
      <c r="B12" s="7">
        <f>B10/B11*12</f>
        <v>600000</v>
      </c>
    </row>
    <row r="13" spans="1:2" ht="15.75" customHeight="1" x14ac:dyDescent="0.25">
      <c r="A13" s="4" t="s">
        <v>5</v>
      </c>
      <c r="B13" s="8">
        <f>IF(B12&lt;150000,B12*0.259,IF(B12&gt;=150000,(15539.8964+(B12-149999)*0.1036)))</f>
        <v>62160</v>
      </c>
    </row>
    <row r="14" spans="1:2" ht="15.75" customHeight="1" x14ac:dyDescent="0.25">
      <c r="A14" s="9" t="s">
        <v>6</v>
      </c>
      <c r="B14" s="10">
        <f>B13*B11/12</f>
        <v>5180</v>
      </c>
    </row>
    <row r="15" spans="1:2" ht="15.75" customHeight="1" x14ac:dyDescent="0.25">
      <c r="A15" s="4"/>
      <c r="B15" s="4"/>
    </row>
    <row r="16" spans="1:2" ht="15.75" customHeight="1" x14ac:dyDescent="0.25">
      <c r="A16" s="11" t="s">
        <v>8</v>
      </c>
      <c r="B16" s="12">
        <f>B7+B14</f>
        <v>1252695.3716666668</v>
      </c>
    </row>
  </sheetData>
  <sheetProtection algorithmName="SHA-512" hashValue="TzlRPANv30kOPQuun3wFvCrA5sN5g0nA3EDXms+Awrrv61IxpDugQUKPkMwIOP4tic2ez7Kyq2qya2n56rLUOw==" saltValue="90mgOkTMYwECWFNLeCJPDw==" spinCount="100000" sheet="1" objects="1" scenarios="1" formatColumn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DDF872A1182E48A25F3059A7BB6B94" ma:contentTypeVersion="29" ma:contentTypeDescription="Create a new document." ma:contentTypeScope="" ma:versionID="957e30430d016782284dfa2aaa6e7282">
  <xsd:schema xmlns:xsd="http://www.w3.org/2001/XMLSchema" xmlns:xs="http://www.w3.org/2001/XMLSchema" xmlns:p="http://schemas.microsoft.com/office/2006/metadata/properties" xmlns:ns1="http://schemas.microsoft.com/sharepoint/v3" xmlns:ns2="927ae2ac-7c75-4273-86ff-1cbd3fbb2041" xmlns:ns3="956fcc98-2c3a-4228-9302-7d2ee89fcaee" targetNamespace="http://schemas.microsoft.com/office/2006/metadata/properties" ma:root="true" ma:fieldsID="6e9d8ecfea6288bb91433c862bf92db5" ns1:_="" ns2:_="" ns3:_="">
    <xsd:import namespace="http://schemas.microsoft.com/sharepoint/v3"/>
    <xsd:import namespace="927ae2ac-7c75-4273-86ff-1cbd3fbb2041"/>
    <xsd:import namespace="956fcc98-2c3a-4228-9302-7d2ee89fcaee"/>
    <xsd:element name="properties">
      <xsd:complexType>
        <xsd:sequence>
          <xsd:element name="documentManagement">
            <xsd:complexType>
              <xsd:all>
                <xsd:element ref="ns2:FormNumber" minOccurs="0"/>
                <xsd:element ref="ns2:TaxType" minOccurs="0"/>
                <xsd:element ref="ns2:TaxYear" minOccurs="0"/>
                <xsd:element ref="ns2:SearchKeywords" minOccurs="0"/>
                <xsd:element ref="ns3:GenTaxSQR" minOccurs="0"/>
                <xsd:element ref="ns1:PublishingStartDate" minOccurs="0"/>
                <xsd:element ref="ns1:PublishingExpirationDate" minOccurs="0"/>
                <xsd:element ref="ns2:GuidanceandPublicat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7ae2ac-7c75-4273-86ff-1cbd3fbb2041" elementFormDefault="qualified">
    <xsd:import namespace="http://schemas.microsoft.com/office/2006/documentManagement/types"/>
    <xsd:import namespace="http://schemas.microsoft.com/office/infopath/2007/PartnerControls"/>
    <xsd:element name="FormNumber" ma:index="2" nillable="true" ma:displayName="FormNumber" ma:internalName="FormNumber" ma:readOnly="false">
      <xsd:simpleType>
        <xsd:restriction base="dms:Text">
          <xsd:maxLength value="255"/>
        </xsd:restriction>
      </xsd:simpleType>
    </xsd:element>
    <xsd:element name="TaxType" ma:index="3" nillable="true" ma:displayName="TaxType" ma:format="Dropdown" ma:internalName="TaxType" ma:readOnly="false">
      <xsd:simpleType>
        <xsd:restriction base="dms:Choice">
          <xsd:enumeration value="All"/>
          <xsd:enumeration value="Alcoholic Beverage Tax"/>
          <xsd:enumeration value="Appeals Forms"/>
          <xsd:enumeration value="Bulk Forms"/>
          <xsd:enumeration value="Cigarette Tax"/>
          <xsd:enumeration value="Commercial Activity Tax"/>
          <xsd:enumeration value="Corporation Franchise Tax"/>
          <xsd:enumeration value="Dealer In Intangibles"/>
          <xsd:enumeration value="Declaration of Tax Representative"/>
          <xsd:enumeration value="Draft Forms"/>
          <xsd:enumeration value="Employer Withholding Tax"/>
          <xsd:enumeration value="Employer Withholding - School District Tax"/>
          <xsd:enumeration value="Estate Tax"/>
          <xsd:enumeration value="Financial Institutions Tax"/>
          <xsd:enumeration value="Fiduciary Income Tax"/>
          <xsd:enumeration value="Individual Income Tax"/>
          <xsd:enumeration value="International Fuel Tax Agreement"/>
          <xsd:enumeration value="Kilowatt Hour Tax"/>
          <xsd:enumeration value="Master Settlement Agreement"/>
          <xsd:enumeration value="Motor Fuel Tax"/>
          <xsd:enumeration value="Natural Gas Distribution Tax"/>
          <xsd:enumeration value="Other Tobacco Products"/>
          <xsd:enumeration value="Pass-Through Entities Tax - All"/>
          <xsd:enumeration value="Pass-Through Entities - IT 4708"/>
          <xsd:enumeration value="Pass-Through Entities - IT 1140"/>
          <xsd:enumeration value="Pass-Through Entities - IT 1041"/>
          <xsd:enumeration value="Personal Property Tax"/>
          <xsd:enumeration value="Petroleum Activity Tax"/>
          <xsd:enumeration value="Pollution Control and Exempt Facility Applications"/>
          <xsd:enumeration value="Power of Attorney"/>
          <xsd:enumeration value="Preparer Mandate (Income Tax)"/>
          <xsd:enumeration value="Public Utility Tax"/>
          <xsd:enumeration value="Real Property Tax"/>
          <xsd:enumeration value="Replacement Tire"/>
          <xsd:enumeration value="Resort Tax"/>
          <xsd:enumeration value="Sales and Use Tax"/>
          <xsd:enumeration value="School District Income Tax"/>
          <xsd:enumeration value="Severance Tax"/>
          <xsd:enumeration value="Software Developer Specifications"/>
          <xsd:enumeration value="Taxpayer Waiver of Electronic Filing Mandate"/>
          <xsd:enumeration value="Tax Release/Clearance"/>
          <xsd:enumeration value="Tobacco Products Tax"/>
          <xsd:enumeration value="Withholding"/>
        </xsd:restriction>
      </xsd:simpleType>
    </xsd:element>
    <xsd:element name="TaxYear" ma:index="4" nillable="true" ma:displayName="TaxYear" ma:format="Dropdown" ma:internalName="TaxYear" ma:readOnly="false">
      <xsd:simpleType>
        <xsd:restriction base="dms:Choice">
          <xsd:enumeration value="All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</xsd:restriction>
      </xsd:simpleType>
    </xsd:element>
    <xsd:element name="SearchKeywords" ma:index="5" nillable="true" ma:displayName="SearchKeywords" ma:internalName="SearchKeywords" ma:readOnly="false">
      <xsd:simpleType>
        <xsd:restriction base="dms:Text">
          <xsd:maxLength value="255"/>
        </xsd:restriction>
      </xsd:simpleType>
    </xsd:element>
    <xsd:element name="GuidanceandPublications" ma:index="15" nillable="true" ma:displayName="GuidanceandPublications" ma:default="0" ma:internalName="GuidanceandPublication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fcc98-2c3a-4228-9302-7d2ee89fcaee" elementFormDefault="qualified">
    <xsd:import namespace="http://schemas.microsoft.com/office/2006/documentManagement/types"/>
    <xsd:import namespace="http://schemas.microsoft.com/office/infopath/2007/PartnerControls"/>
    <xsd:element name="GenTaxSQR" ma:index="6" nillable="true" ma:displayName="GenTaxSQR" ma:internalName="GenTaxSQR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Number xmlns="927ae2ac-7c75-4273-86ff-1cbd3fbb2041">Managed Care Organization Monthly Estimated Payment Calculator</FormNumber>
    <SearchKeywords xmlns="927ae2ac-7c75-4273-86ff-1cbd3fbb2041">Managed Care Organization Monthly Estimated Payment Calculator</SearchKeywords>
    <TaxYear xmlns="927ae2ac-7c75-4273-86ff-1cbd3fbb2041" xsi:nil="true"/>
    <GenTaxSQR xmlns="956fcc98-2c3a-4228-9302-7d2ee89fcaee">20555</GenTaxSQR>
    <TaxType xmlns="927ae2ac-7c75-4273-86ff-1cbd3fbb2041" xsi:nil="true"/>
    <PublishingExpirationDate xmlns="http://schemas.microsoft.com/sharepoint/v3" xsi:nil="true"/>
    <PublishingStartDate xmlns="http://schemas.microsoft.com/sharepoint/v3" xsi:nil="true"/>
    <GuidanceandPublications xmlns="927ae2ac-7c75-4273-86ff-1cbd3fbb2041">false</GuidanceandPublications>
  </documentManagement>
</p:properties>
</file>

<file path=customXml/itemProps1.xml><?xml version="1.0" encoding="utf-8"?>
<ds:datastoreItem xmlns:ds="http://schemas.openxmlformats.org/officeDocument/2006/customXml" ds:itemID="{415FAB43-5B6F-4926-AAD2-540C69C8650A}"/>
</file>

<file path=customXml/itemProps2.xml><?xml version="1.0" encoding="utf-8"?>
<ds:datastoreItem xmlns:ds="http://schemas.openxmlformats.org/officeDocument/2006/customXml" ds:itemID="{7B8CEB5E-CF2D-4077-8C94-F52C08B32383}"/>
</file>

<file path=customXml/itemProps3.xml><?xml version="1.0" encoding="utf-8"?>
<ds:datastoreItem xmlns:ds="http://schemas.openxmlformats.org/officeDocument/2006/customXml" ds:itemID="{A22B7E62-FC6A-4A2A-AFCD-2DB693787F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to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Managed Care Organization Monthly Estimated Payment Calculator</dc:title>
  <cp:lastModifiedBy>Jones, Jindalay G</cp:lastModifiedBy>
  <dcterms:created xsi:type="dcterms:W3CDTF">2022-06-14T14:12:56Z</dcterms:created>
  <dcterms:modified xsi:type="dcterms:W3CDTF">2022-06-14T14:12:56Z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0x0101000BDDF872A1182E48A25F3059A7BB6B94</vt:lpwstr>
  </property>
</Properties>
</file>